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6" windowWidth="19440" windowHeight="12336"/>
  </bookViews>
  <sheets>
    <sheet name="Лист1" sheetId="1" r:id="rId1"/>
  </sheets>
  <definedNames>
    <definedName name="_xlnm.Print_Titles" localSheetId="0">Лист1!$9:$14</definedName>
  </definedNames>
  <calcPr calcId="144525"/>
</workbook>
</file>

<file path=xl/calcChain.xml><?xml version="1.0" encoding="utf-8"?>
<calcChain xmlns="http://schemas.openxmlformats.org/spreadsheetml/2006/main">
  <c r="O27" i="1" l="1"/>
  <c r="J27" i="1" l="1"/>
  <c r="J30" i="1"/>
  <c r="J33" i="1"/>
  <c r="O32" i="1"/>
  <c r="O31" i="1" s="1"/>
  <c r="J31" i="1" s="1"/>
  <c r="O33" i="1"/>
  <c r="J29" i="1"/>
  <c r="M32" i="1" l="1"/>
  <c r="P32" i="1"/>
  <c r="J21" i="1"/>
  <c r="J20" i="1" s="1"/>
  <c r="J18" i="1"/>
  <c r="J23" i="1"/>
  <c r="J32" i="1"/>
  <c r="N32" i="1"/>
  <c r="P23" i="1"/>
  <c r="O23" i="1"/>
  <c r="N23" i="1"/>
  <c r="M23" i="1"/>
  <c r="L23" i="1"/>
  <c r="K23" i="1"/>
  <c r="L32" i="1"/>
  <c r="K32" i="1"/>
  <c r="P20" i="1"/>
  <c r="O20" i="1"/>
  <c r="N20" i="1"/>
  <c r="M20" i="1"/>
  <c r="L20" i="1"/>
  <c r="K20" i="1"/>
  <c r="N33" i="1"/>
  <c r="J25" i="1"/>
  <c r="J24" i="1"/>
  <c r="J26" i="1"/>
  <c r="N27" i="1" l="1"/>
  <c r="K27" i="1" l="1"/>
  <c r="N31" i="1" l="1"/>
  <c r="P27" i="1"/>
  <c r="P17" i="1"/>
  <c r="O17" i="1"/>
  <c r="N17" i="1"/>
  <c r="S17" i="1" l="1"/>
  <c r="M31" i="1"/>
  <c r="L31" i="1"/>
  <c r="P31" i="1"/>
  <c r="K31" i="1"/>
  <c r="M17" i="1"/>
  <c r="L17" i="1"/>
  <c r="K17" i="1"/>
  <c r="M27" i="1"/>
  <c r="L27" i="1"/>
  <c r="J28" i="1"/>
  <c r="J17" i="1"/>
</calcChain>
</file>

<file path=xl/sharedStrings.xml><?xml version="1.0" encoding="utf-8"?>
<sst xmlns="http://schemas.openxmlformats.org/spreadsheetml/2006/main" count="106" uniqueCount="55">
  <si>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</si>
  <si>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</si>
  <si>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</si>
  <si>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</si>
  <si>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</si>
  <si>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</si>
  <si>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</si>
  <si>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</si>
  <si>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</si>
  <si>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</si>
  <si>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</si>
  <si>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</si>
  <si>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</si>
  <si>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</si>
  <si>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</si>
  <si>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</si>
  <si>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</si>
  <si>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</si>
  <si>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</si>
  <si>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</si>
  <si>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</si>
  <si>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</si>
  <si>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</si>
  <si>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Подпрограмма 7 «Развитие массового спорта на территории сельского поселения»</t>
  </si>
  <si>
    <r>
      <rPr>
        <b/>
        <sz val="11"/>
        <color theme="1"/>
        <rFont val="Times New Roman"/>
        <family val="1"/>
        <charset val="204"/>
      </rPr>
      <t>Мероприятие 1 ПП 7</t>
    </r>
    <r>
      <rPr>
        <sz val="11"/>
        <color theme="1"/>
        <rFont val="Times New Roman"/>
        <family val="1"/>
        <charset val="204"/>
      </rPr>
      <t xml:space="preserve">  "Участие в спортивно-массовых соревнованиях и физкультурно-оздоровительных мероприятиях"</t>
    </r>
  </si>
  <si>
    <r>
      <t xml:space="preserve">Цель муниципальной программы: </t>
    </r>
    <r>
      <rPr>
        <b/>
        <sz val="11"/>
        <color theme="1"/>
        <rFont val="Times New Roman"/>
        <family val="1"/>
        <charset val="204"/>
      </rPr>
      <t>Развитие массового спорта на территории сельского поселения</t>
    </r>
  </si>
  <si>
    <t>Таблица 7.7.1</t>
  </si>
  <si>
    <t>Удельный вес населения, систематически занимающихся физической культурой и спортом.</t>
  </si>
  <si>
    <r>
      <t xml:space="preserve">Задача муниципальной программы:  </t>
    </r>
    <r>
      <rPr>
        <b/>
        <sz val="11"/>
        <color theme="1"/>
        <rFont val="Times New Roman"/>
        <family val="1"/>
        <charset val="204"/>
      </rPr>
      <t>Вовлечение граждан различного возраста, состояния здоровья и социального положения в регулярные занятия физической культурой и спортом и приобщение их к здоровому образу жизни</t>
    </r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</si>
  <si>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</si>
  <si>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</si>
  <si>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11</t>
  </si>
  <si>
    <t>02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</si>
  <si>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</si>
  <si>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</si>
  <si>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%, шт.</t>
  </si>
  <si>
    <t>Количесто инициативных проектов (шт.)</t>
  </si>
  <si>
    <t>0470129990</t>
  </si>
  <si>
    <t>0470122010</t>
  </si>
  <si>
    <t>04701S1480</t>
  </si>
  <si>
    <t>0470171480</t>
  </si>
  <si>
    <t>шт.</t>
  </si>
  <si>
    <t>X</t>
  </si>
  <si>
    <r>
      <t>Мероприятие 2 ПП 7</t>
    </r>
    <r>
      <rPr>
        <sz val="11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</t>
    </r>
  </si>
  <si>
    <t>3. Областные средства</t>
  </si>
  <si>
    <t>2. Областные средства</t>
  </si>
  <si>
    <t>0470122020</t>
  </si>
  <si>
    <t>1. Бюджет поселения</t>
  </si>
  <si>
    <t>2. Иные источники</t>
  </si>
  <si>
    <t>2. Бюджет поселения</t>
  </si>
  <si>
    <r>
      <rPr>
        <b/>
        <sz val="11"/>
        <color theme="1"/>
        <rFont val="Times New Roman"/>
        <family val="1"/>
        <charset val="204"/>
      </rPr>
      <t>Мероприятие 0 ПП 7</t>
    </r>
    <r>
      <rPr>
        <sz val="11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 </t>
    </r>
    <r>
      <rPr>
        <b/>
        <sz val="11"/>
        <color theme="1"/>
        <rFont val="Times New Roman"/>
        <family val="1"/>
        <charset val="204"/>
      </rPr>
      <t xml:space="preserve">Инициативный проект "Устройство спортивной площадки, расположенной по адресу: Омская область, Калачинский район, с. Воскресенка" </t>
    </r>
  </si>
  <si>
    <r>
      <rPr>
        <b/>
        <sz val="12"/>
        <color theme="1"/>
        <rFont val="Times New Roman"/>
        <family val="1"/>
        <charset val="204"/>
      </rPr>
      <t>Мероприятие 0 ПП 7</t>
    </r>
    <r>
      <rPr>
        <sz val="12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 </t>
    </r>
    <r>
      <rPr>
        <b/>
        <sz val="12"/>
        <color theme="1"/>
        <rFont val="Times New Roman"/>
        <family val="1"/>
        <charset val="204"/>
      </rPr>
      <t xml:space="preserve">Инициативный проект "Устройство хоккейной коробки, расположенной по адресу: Омская область, Калачинский район, с. Воскресенка" </t>
    </r>
  </si>
  <si>
    <t>04.70.01</t>
  </si>
  <si>
    <t>04.70.02</t>
  </si>
  <si>
    <t>к Постановлению от 24.02.2025 № 10-П Подпрограмма "Развитие массового спорта на территории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</si>
</sst>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7" fillId="0" borderId="1" xfId="0" applyNumberFormat="1" applyFont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2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tabSelected="1" zoomScale="90" zoomScaleNormal="90" workbookViewId="0">
      <selection activeCell="M2" sqref="M2:Z2"/>
    </sheetView>
  </sheetViews>
  <sheetFormatPr defaultRowHeight="14.4" x14ac:dyDescent="0.3"/>
  <cols>
    <col min="1" max="1" width="7.6640625" customWidth="1"/>
    <col min="2" max="2" width="35.6640625" customWidth="1"/>
    <col min="3" max="3" width="8" customWidth="1"/>
    <col min="4" max="4" width="7.88671875" customWidth="1"/>
    <col min="5" max="5" width="9.33203125" customWidth="1"/>
    <col min="6" max="6" width="6.109375" customWidth="1"/>
    <col min="7" max="7" width="6.88671875" customWidth="1"/>
    <col min="8" max="8" width="13.6640625" customWidth="1"/>
    <col min="9" max="9" width="21.5546875" customWidth="1"/>
    <col min="10" max="10" width="12.44140625" customWidth="1"/>
    <col min="11" max="11" width="10.6640625" customWidth="1"/>
    <col min="12" max="12" width="12.33203125" customWidth="1"/>
    <col min="13" max="14" width="12.109375" customWidth="1"/>
    <col min="15" max="15" width="12.5546875" customWidth="1"/>
    <col min="16" max="16" width="11.44140625" customWidth="1"/>
    <col min="17" max="17" width="13.6640625" customWidth="1"/>
    <col min="18" max="18" width="7.5546875" customWidth="1"/>
    <col min="19" max="19" width="6.5546875" customWidth="1"/>
    <col min="20" max="22" width="6.109375" customWidth="1"/>
    <col min="23" max="23" width="5.88671875" customWidth="1"/>
    <col min="24" max="24" width="6" customWidth="1"/>
    <col min="25" max="25" width="4.5546875" customWidth="1"/>
    <col min="26" max="26" width="2" customWidth="1"/>
    <col min="27" max="27" width="11.5546875" bestFit="1" customWidth="1"/>
  </cols>
  <sheetData>
    <row r="1" spans="1:26" ht="18" customHeight="1" x14ac:dyDescent="0.3">
      <c r="S1" s="52" t="s">
        <v>26</v>
      </c>
      <c r="T1" s="52"/>
      <c r="U1" s="52"/>
      <c r="V1" s="52"/>
      <c r="W1" s="52"/>
      <c r="X1" s="52"/>
      <c r="Y1" s="52"/>
      <c r="Z1" s="52"/>
    </row>
    <row r="2" spans="1:26" ht="63" customHeight="1" x14ac:dyDescent="0.3">
      <c r="C2" s="7"/>
      <c r="M2" s="56" t="s">
        <v>54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spans="1:26" ht="9.75" customHeight="1" x14ac:dyDescent="0.25">
      <c r="A3" s="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spans="1:26" ht="15.6" x14ac:dyDescent="0.3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spans="1:26" ht="39" customHeight="1" x14ac:dyDescent="0.3">
      <c r="A5" s="54" t="s">
        <v>30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ht="24" customHeight="1" x14ac:dyDescent="0.3">
      <c r="A6" s="55" t="s">
        <v>23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26" ht="13.5" customHeight="1" x14ac:dyDescent="0.3">
      <c r="A7" s="57" t="s">
        <v>33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spans="1:26" ht="9.75" customHeight="1" x14ac:dyDescent="0.25">
      <c r="A8" s="2"/>
    </row>
    <row r="9" spans="1:26" ht="29.25" customHeight="1" x14ac:dyDescent="0.3">
      <c r="A9" s="38" t="s">
        <v>11</v>
      </c>
      <c r="B9" s="38" t="s">
        <v>21</v>
      </c>
      <c r="C9" s="38" t="s">
        <v>2</v>
      </c>
      <c r="D9" s="38"/>
      <c r="E9" s="38" t="s">
        <v>3</v>
      </c>
      <c r="F9" s="61" t="s">
        <v>34</v>
      </c>
      <c r="G9" s="62"/>
      <c r="H9" s="62"/>
      <c r="I9" s="62"/>
      <c r="J9" s="62"/>
      <c r="K9" s="62"/>
      <c r="L9" s="62"/>
      <c r="M9" s="62"/>
      <c r="N9" s="62"/>
      <c r="O9" s="62"/>
      <c r="P9" s="63"/>
      <c r="Q9" s="38" t="s">
        <v>14</v>
      </c>
      <c r="R9" s="38"/>
      <c r="S9" s="38"/>
      <c r="T9" s="38"/>
      <c r="U9" s="38"/>
      <c r="V9" s="38"/>
      <c r="W9" s="38"/>
      <c r="X9" s="38"/>
      <c r="Y9" s="38"/>
      <c r="Z9" s="38"/>
    </row>
    <row r="10" spans="1:26" ht="16.5" customHeight="1" x14ac:dyDescent="0.3">
      <c r="A10" s="38"/>
      <c r="B10" s="38"/>
      <c r="C10" s="38"/>
      <c r="D10" s="38"/>
      <c r="E10" s="38"/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6"/>
      <c r="Q10" s="38" t="s">
        <v>1</v>
      </c>
      <c r="R10" s="38" t="s">
        <v>4</v>
      </c>
      <c r="S10" s="38" t="s">
        <v>5</v>
      </c>
      <c r="T10" s="38"/>
      <c r="U10" s="38"/>
      <c r="V10" s="38"/>
      <c r="W10" s="38"/>
      <c r="X10" s="38"/>
      <c r="Y10" s="38"/>
      <c r="Z10" s="38"/>
    </row>
    <row r="11" spans="1:26" ht="31.5" customHeight="1" x14ac:dyDescent="0.3">
      <c r="A11" s="38"/>
      <c r="B11" s="38"/>
      <c r="C11" s="38"/>
      <c r="D11" s="38"/>
      <c r="E11" s="38"/>
      <c r="F11" s="38" t="s">
        <v>15</v>
      </c>
      <c r="G11" s="38"/>
      <c r="H11" s="38"/>
      <c r="I11" s="38" t="s">
        <v>6</v>
      </c>
      <c r="J11" s="38" t="s">
        <v>7</v>
      </c>
      <c r="K11" s="58" t="s">
        <v>8</v>
      </c>
      <c r="L11" s="59"/>
      <c r="M11" s="59"/>
      <c r="N11" s="59"/>
      <c r="O11" s="59"/>
      <c r="P11" s="60"/>
      <c r="Q11" s="38"/>
      <c r="R11" s="38"/>
      <c r="S11" s="38" t="s">
        <v>7</v>
      </c>
      <c r="T11" s="38" t="s">
        <v>8</v>
      </c>
      <c r="U11" s="38"/>
      <c r="V11" s="38"/>
      <c r="W11" s="38"/>
      <c r="X11" s="38"/>
      <c r="Y11" s="38"/>
      <c r="Z11" s="38"/>
    </row>
    <row r="12" spans="1:26" ht="40.5" customHeight="1" x14ac:dyDescent="0.3">
      <c r="A12" s="38"/>
      <c r="B12" s="38"/>
      <c r="C12" s="38" t="s">
        <v>12</v>
      </c>
      <c r="D12" s="38" t="s">
        <v>13</v>
      </c>
      <c r="E12" s="38"/>
      <c r="F12" s="38" t="s">
        <v>16</v>
      </c>
      <c r="G12" s="38" t="s">
        <v>17</v>
      </c>
      <c r="H12" s="38" t="s">
        <v>18</v>
      </c>
      <c r="I12" s="38"/>
      <c r="J12" s="38"/>
      <c r="K12" s="38">
        <v>2020</v>
      </c>
      <c r="L12" s="38">
        <v>2021</v>
      </c>
      <c r="M12" s="38">
        <v>2022</v>
      </c>
      <c r="N12" s="36">
        <v>2023</v>
      </c>
      <c r="O12" s="36">
        <v>2024</v>
      </c>
      <c r="P12" s="36">
        <v>2025</v>
      </c>
      <c r="Q12" s="38"/>
      <c r="R12" s="38"/>
      <c r="S12" s="38"/>
      <c r="T12" s="38">
        <v>2020</v>
      </c>
      <c r="U12" s="36">
        <v>2021</v>
      </c>
      <c r="V12" s="36">
        <v>2022</v>
      </c>
      <c r="W12" s="36">
        <v>2023</v>
      </c>
      <c r="X12" s="38">
        <v>2024</v>
      </c>
      <c r="Y12" s="38">
        <v>2025</v>
      </c>
      <c r="Z12" s="38"/>
    </row>
    <row r="13" spans="1:26" ht="53.25" customHeight="1" x14ac:dyDescent="0.3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7"/>
      <c r="O13" s="37"/>
      <c r="P13" s="37"/>
      <c r="Q13" s="38"/>
      <c r="R13" s="38"/>
      <c r="S13" s="38"/>
      <c r="T13" s="38"/>
      <c r="U13" s="37"/>
      <c r="V13" s="37"/>
      <c r="W13" s="37"/>
      <c r="X13" s="38"/>
      <c r="Y13" s="38"/>
      <c r="Z13" s="38"/>
    </row>
    <row r="14" spans="1:26" ht="15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6">
        <v>14</v>
      </c>
      <c r="O14" s="6">
        <v>15</v>
      </c>
      <c r="P14" s="6">
        <v>16</v>
      </c>
      <c r="Q14" s="4">
        <v>17</v>
      </c>
      <c r="R14" s="4">
        <v>18</v>
      </c>
      <c r="S14" s="4">
        <v>19</v>
      </c>
      <c r="T14" s="4">
        <v>20</v>
      </c>
      <c r="U14" s="6">
        <v>21</v>
      </c>
      <c r="V14" s="6">
        <v>22</v>
      </c>
      <c r="W14" s="6">
        <v>23</v>
      </c>
      <c r="X14" s="4">
        <v>24</v>
      </c>
      <c r="Y14" s="42">
        <v>25</v>
      </c>
      <c r="Z14" s="42"/>
    </row>
    <row r="15" spans="1:26" ht="16.5" customHeight="1" x14ac:dyDescent="0.3">
      <c r="A15" s="44" t="s">
        <v>25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26" ht="19.5" customHeight="1" x14ac:dyDescent="0.3">
      <c r="A16" s="44" t="s">
        <v>28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 spans="1:27" ht="18" customHeight="1" x14ac:dyDescent="0.3">
      <c r="A17" s="19">
        <v>1</v>
      </c>
      <c r="B17" s="21" t="s">
        <v>24</v>
      </c>
      <c r="C17" s="31">
        <v>2020</v>
      </c>
      <c r="D17" s="31">
        <v>2025</v>
      </c>
      <c r="E17" s="33" t="s">
        <v>22</v>
      </c>
      <c r="F17" s="22" t="s">
        <v>31</v>
      </c>
      <c r="G17" s="22" t="s">
        <v>32</v>
      </c>
      <c r="H17" s="22" t="s">
        <v>37</v>
      </c>
      <c r="I17" s="5" t="s">
        <v>9</v>
      </c>
      <c r="J17" s="9">
        <f t="shared" ref="J17:P17" si="0">J18</f>
        <v>66675</v>
      </c>
      <c r="K17" s="16">
        <f t="shared" si="0"/>
        <v>5000</v>
      </c>
      <c r="L17" s="16">
        <f t="shared" si="0"/>
        <v>34675</v>
      </c>
      <c r="M17" s="16">
        <f t="shared" si="0"/>
        <v>6000</v>
      </c>
      <c r="N17" s="16">
        <f t="shared" si="0"/>
        <v>0</v>
      </c>
      <c r="O17" s="16">
        <f t="shared" si="0"/>
        <v>0</v>
      </c>
      <c r="P17" s="16">
        <f t="shared" si="0"/>
        <v>21000</v>
      </c>
      <c r="Q17" s="25" t="s">
        <v>27</v>
      </c>
      <c r="R17" s="19" t="s">
        <v>35</v>
      </c>
      <c r="S17" s="19">
        <f>SUM(T17:Z19)</f>
        <v>19.8</v>
      </c>
      <c r="T17" s="19">
        <v>3.3</v>
      </c>
      <c r="U17" s="35">
        <v>3.3</v>
      </c>
      <c r="V17" s="35">
        <v>3.3</v>
      </c>
      <c r="W17" s="35">
        <v>3.3</v>
      </c>
      <c r="X17" s="19">
        <v>3.3</v>
      </c>
      <c r="Y17" s="19">
        <v>3.3</v>
      </c>
      <c r="Z17" s="19"/>
    </row>
    <row r="18" spans="1:27" ht="24.75" customHeight="1" x14ac:dyDescent="0.3">
      <c r="A18" s="19"/>
      <c r="B18" s="21"/>
      <c r="C18" s="31"/>
      <c r="D18" s="31"/>
      <c r="E18" s="33"/>
      <c r="F18" s="23"/>
      <c r="G18" s="23"/>
      <c r="H18" s="23"/>
      <c r="I18" s="5" t="s">
        <v>47</v>
      </c>
      <c r="J18" s="8">
        <f>SUM(K18:P18)</f>
        <v>66675</v>
      </c>
      <c r="K18" s="17">
        <v>5000</v>
      </c>
      <c r="L18" s="17">
        <v>34675</v>
      </c>
      <c r="M18" s="17">
        <v>6000</v>
      </c>
      <c r="N18" s="17">
        <v>0</v>
      </c>
      <c r="O18" s="17"/>
      <c r="P18" s="17">
        <v>21000</v>
      </c>
      <c r="Q18" s="26"/>
      <c r="R18" s="19"/>
      <c r="S18" s="19"/>
      <c r="T18" s="19"/>
      <c r="U18" s="31"/>
      <c r="V18" s="31"/>
      <c r="W18" s="31"/>
      <c r="X18" s="19"/>
      <c r="Y18" s="19"/>
      <c r="Z18" s="19"/>
    </row>
    <row r="19" spans="1:27" ht="45" customHeight="1" x14ac:dyDescent="0.3">
      <c r="A19" s="19"/>
      <c r="B19" s="21"/>
      <c r="C19" s="31"/>
      <c r="D19" s="31"/>
      <c r="E19" s="33"/>
      <c r="F19" s="24"/>
      <c r="G19" s="24"/>
      <c r="H19" s="24"/>
      <c r="I19" s="5" t="s">
        <v>48</v>
      </c>
      <c r="J19" s="8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27"/>
      <c r="R19" s="19"/>
      <c r="S19" s="19"/>
      <c r="T19" s="19"/>
      <c r="U19" s="32"/>
      <c r="V19" s="32"/>
      <c r="W19" s="32"/>
      <c r="X19" s="19"/>
      <c r="Y19" s="19"/>
      <c r="Z19" s="19"/>
      <c r="AA19" t="s">
        <v>52</v>
      </c>
    </row>
    <row r="20" spans="1:27" ht="18" customHeight="1" x14ac:dyDescent="0.3">
      <c r="A20" s="19">
        <v>2</v>
      </c>
      <c r="B20" s="20" t="s">
        <v>43</v>
      </c>
      <c r="C20" s="31"/>
      <c r="D20" s="31"/>
      <c r="E20" s="33"/>
      <c r="F20" s="22" t="s">
        <v>31</v>
      </c>
      <c r="G20" s="22" t="s">
        <v>32</v>
      </c>
      <c r="H20" s="22" t="s">
        <v>37</v>
      </c>
      <c r="I20" s="11" t="s">
        <v>9</v>
      </c>
      <c r="J20" s="9">
        <f t="shared" ref="J20:P20" si="1">J21</f>
        <v>1337915.0900000001</v>
      </c>
      <c r="K20" s="16">
        <f t="shared" si="1"/>
        <v>124060</v>
      </c>
      <c r="L20" s="16">
        <f t="shared" si="1"/>
        <v>112750</v>
      </c>
      <c r="M20" s="16">
        <f t="shared" si="1"/>
        <v>229533.29</v>
      </c>
      <c r="N20" s="16">
        <f t="shared" si="1"/>
        <v>173590.3</v>
      </c>
      <c r="O20" s="16">
        <f t="shared" si="1"/>
        <v>405031.5</v>
      </c>
      <c r="P20" s="16">
        <f t="shared" si="1"/>
        <v>292950</v>
      </c>
      <c r="Q20" s="25" t="s">
        <v>42</v>
      </c>
      <c r="R20" s="19" t="s">
        <v>42</v>
      </c>
      <c r="S20" s="19" t="s">
        <v>42</v>
      </c>
      <c r="T20" s="19" t="s">
        <v>42</v>
      </c>
      <c r="U20" s="35" t="s">
        <v>42</v>
      </c>
      <c r="V20" s="35" t="s">
        <v>42</v>
      </c>
      <c r="W20" s="35" t="s">
        <v>42</v>
      </c>
      <c r="X20" s="19" t="s">
        <v>42</v>
      </c>
      <c r="Y20" s="19" t="s">
        <v>42</v>
      </c>
      <c r="Z20" s="19"/>
    </row>
    <row r="21" spans="1:27" ht="24.75" customHeight="1" x14ac:dyDescent="0.3">
      <c r="A21" s="19"/>
      <c r="B21" s="21"/>
      <c r="C21" s="31"/>
      <c r="D21" s="31"/>
      <c r="E21" s="33"/>
      <c r="F21" s="23"/>
      <c r="G21" s="23"/>
      <c r="H21" s="23"/>
      <c r="I21" s="11" t="s">
        <v>47</v>
      </c>
      <c r="J21" s="8">
        <f>SUM(K21:P21)</f>
        <v>1337915.0900000001</v>
      </c>
      <c r="K21" s="17">
        <v>124060</v>
      </c>
      <c r="L21" s="17">
        <v>112750</v>
      </c>
      <c r="M21" s="17">
        <v>229533.29</v>
      </c>
      <c r="N21" s="17">
        <v>173590.3</v>
      </c>
      <c r="O21" s="18">
        <v>405031.5</v>
      </c>
      <c r="P21" s="17">
        <v>292950</v>
      </c>
      <c r="Q21" s="26"/>
      <c r="R21" s="19"/>
      <c r="S21" s="19"/>
      <c r="T21" s="19"/>
      <c r="U21" s="31"/>
      <c r="V21" s="31"/>
      <c r="W21" s="31"/>
      <c r="X21" s="19"/>
      <c r="Y21" s="19"/>
      <c r="Z21" s="19"/>
    </row>
    <row r="22" spans="1:27" ht="16.5" customHeight="1" x14ac:dyDescent="0.3">
      <c r="A22" s="19"/>
      <c r="B22" s="21"/>
      <c r="C22" s="31"/>
      <c r="D22" s="31"/>
      <c r="E22" s="33"/>
      <c r="F22" s="24"/>
      <c r="G22" s="24"/>
      <c r="H22" s="24"/>
      <c r="I22" s="11" t="s">
        <v>48</v>
      </c>
      <c r="J22" s="8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27"/>
      <c r="R22" s="19"/>
      <c r="S22" s="19"/>
      <c r="T22" s="19"/>
      <c r="U22" s="32"/>
      <c r="V22" s="32"/>
      <c r="W22" s="32"/>
      <c r="X22" s="19"/>
      <c r="Y22" s="19"/>
      <c r="Z22" s="19"/>
      <c r="AA22" t="s">
        <v>53</v>
      </c>
    </row>
    <row r="23" spans="1:27" ht="20.25" customHeight="1" x14ac:dyDescent="0.3">
      <c r="A23" s="19">
        <v>3</v>
      </c>
      <c r="B23" s="28" t="s">
        <v>50</v>
      </c>
      <c r="C23" s="31"/>
      <c r="D23" s="31"/>
      <c r="E23" s="33"/>
      <c r="F23" s="22" t="s">
        <v>31</v>
      </c>
      <c r="G23" s="22" t="s">
        <v>32</v>
      </c>
      <c r="H23" s="12"/>
      <c r="I23" s="11" t="s">
        <v>9</v>
      </c>
      <c r="J23" s="9">
        <f>SUM(K23:P23)</f>
        <v>1794297.93</v>
      </c>
      <c r="K23" s="16">
        <f>K24+K25</f>
        <v>0</v>
      </c>
      <c r="L23" s="16">
        <f>L24+L25</f>
        <v>0</v>
      </c>
      <c r="M23" s="16">
        <f>M24+M25</f>
        <v>0</v>
      </c>
      <c r="N23" s="16">
        <f>N24+N25+N26</f>
        <v>1794297.93</v>
      </c>
      <c r="O23" s="16">
        <f>O24+O25</f>
        <v>0</v>
      </c>
      <c r="P23" s="16">
        <f>P24+P25</f>
        <v>0</v>
      </c>
      <c r="Q23" s="25" t="s">
        <v>36</v>
      </c>
      <c r="R23" s="35" t="s">
        <v>41</v>
      </c>
      <c r="S23" s="35">
        <v>1</v>
      </c>
      <c r="T23" s="35" t="s">
        <v>42</v>
      </c>
      <c r="U23" s="35" t="s">
        <v>42</v>
      </c>
      <c r="V23" s="35" t="s">
        <v>42</v>
      </c>
      <c r="W23" s="35">
        <v>1</v>
      </c>
      <c r="X23" s="35" t="s">
        <v>42</v>
      </c>
      <c r="Y23" s="45" t="s">
        <v>42</v>
      </c>
      <c r="Z23" s="46"/>
      <c r="AA23" s="10"/>
    </row>
    <row r="24" spans="1:27" ht="20.25" customHeight="1" x14ac:dyDescent="0.3">
      <c r="A24" s="19"/>
      <c r="B24" s="29"/>
      <c r="C24" s="31"/>
      <c r="D24" s="31"/>
      <c r="E24" s="33"/>
      <c r="F24" s="23"/>
      <c r="G24" s="23"/>
      <c r="H24" s="12" t="s">
        <v>38</v>
      </c>
      <c r="I24" s="11" t="s">
        <v>47</v>
      </c>
      <c r="J24" s="8">
        <f>SUM(K24:P24)</f>
        <v>161138.32999999999</v>
      </c>
      <c r="K24" s="17">
        <v>0</v>
      </c>
      <c r="L24" s="17">
        <v>0</v>
      </c>
      <c r="M24" s="17">
        <v>0</v>
      </c>
      <c r="N24" s="17">
        <v>161138.32999999999</v>
      </c>
      <c r="O24" s="17">
        <v>0</v>
      </c>
      <c r="P24" s="17">
        <v>0</v>
      </c>
      <c r="Q24" s="26"/>
      <c r="R24" s="31"/>
      <c r="S24" s="31"/>
      <c r="T24" s="31"/>
      <c r="U24" s="31"/>
      <c r="V24" s="31"/>
      <c r="W24" s="31"/>
      <c r="X24" s="31"/>
      <c r="Y24" s="47"/>
      <c r="Z24" s="48"/>
    </row>
    <row r="25" spans="1:27" ht="20.25" customHeight="1" x14ac:dyDescent="0.3">
      <c r="A25" s="19"/>
      <c r="B25" s="29"/>
      <c r="C25" s="31"/>
      <c r="D25" s="31"/>
      <c r="E25" s="33"/>
      <c r="F25" s="23"/>
      <c r="G25" s="23"/>
      <c r="H25" s="12" t="s">
        <v>39</v>
      </c>
      <c r="I25" s="11" t="s">
        <v>49</v>
      </c>
      <c r="J25" s="8">
        <f>SUM(K25:P25)</f>
        <v>494847.36</v>
      </c>
      <c r="K25" s="17">
        <v>0</v>
      </c>
      <c r="L25" s="17">
        <v>0</v>
      </c>
      <c r="M25" s="17">
        <v>0</v>
      </c>
      <c r="N25" s="17">
        <v>494847.36</v>
      </c>
      <c r="O25" s="17">
        <v>0</v>
      </c>
      <c r="P25" s="17">
        <v>0</v>
      </c>
      <c r="Q25" s="26"/>
      <c r="R25" s="31"/>
      <c r="S25" s="31"/>
      <c r="T25" s="31"/>
      <c r="U25" s="31"/>
      <c r="V25" s="31"/>
      <c r="W25" s="31"/>
      <c r="X25" s="31"/>
      <c r="Y25" s="47"/>
      <c r="Z25" s="48"/>
    </row>
    <row r="26" spans="1:27" ht="64.5" customHeight="1" x14ac:dyDescent="0.3">
      <c r="A26" s="19"/>
      <c r="B26" s="30"/>
      <c r="C26" s="31"/>
      <c r="D26" s="31"/>
      <c r="E26" s="33"/>
      <c r="F26" s="24"/>
      <c r="G26" s="24"/>
      <c r="H26" s="12" t="s">
        <v>40</v>
      </c>
      <c r="I26" s="11" t="s">
        <v>44</v>
      </c>
      <c r="J26" s="8">
        <f>N26</f>
        <v>1138312.24</v>
      </c>
      <c r="K26" s="17">
        <v>0</v>
      </c>
      <c r="L26" s="17">
        <v>0</v>
      </c>
      <c r="M26" s="17">
        <v>0</v>
      </c>
      <c r="N26" s="17">
        <v>1138312.24</v>
      </c>
      <c r="O26" s="17">
        <v>0</v>
      </c>
      <c r="P26" s="17">
        <v>0</v>
      </c>
      <c r="Q26" s="27"/>
      <c r="R26" s="32"/>
      <c r="S26" s="32"/>
      <c r="T26" s="32"/>
      <c r="U26" s="32"/>
      <c r="V26" s="32"/>
      <c r="W26" s="32"/>
      <c r="X26" s="32"/>
      <c r="Y26" s="49"/>
      <c r="Z26" s="50"/>
    </row>
    <row r="27" spans="1:27" ht="20.25" customHeight="1" x14ac:dyDescent="0.3">
      <c r="A27" s="19">
        <v>4</v>
      </c>
      <c r="B27" s="39" t="s">
        <v>51</v>
      </c>
      <c r="C27" s="31"/>
      <c r="D27" s="31"/>
      <c r="E27" s="33"/>
      <c r="F27" s="22" t="s">
        <v>31</v>
      </c>
      <c r="G27" s="22" t="s">
        <v>32</v>
      </c>
      <c r="H27" s="12"/>
      <c r="I27" s="5" t="s">
        <v>9</v>
      </c>
      <c r="J27" s="9">
        <f>J28+J30+J29</f>
        <v>3544443.52</v>
      </c>
      <c r="K27" s="16">
        <f>K28</f>
        <v>0</v>
      </c>
      <c r="L27" s="16">
        <f t="shared" ref="L27:P27" si="2">L28</f>
        <v>0</v>
      </c>
      <c r="M27" s="16">
        <f t="shared" si="2"/>
        <v>0</v>
      </c>
      <c r="N27" s="16">
        <f>N28+N30</f>
        <v>0</v>
      </c>
      <c r="O27" s="16">
        <f>O28+O29+O30</f>
        <v>3544443.52</v>
      </c>
      <c r="P27" s="16">
        <f t="shared" si="2"/>
        <v>0</v>
      </c>
      <c r="Q27" s="25" t="s">
        <v>36</v>
      </c>
      <c r="R27" s="35">
        <v>1</v>
      </c>
      <c r="S27" s="35" t="s">
        <v>10</v>
      </c>
      <c r="T27" s="35" t="s">
        <v>10</v>
      </c>
      <c r="U27" s="35" t="s">
        <v>10</v>
      </c>
      <c r="V27" s="35" t="s">
        <v>10</v>
      </c>
      <c r="W27" s="35" t="s">
        <v>42</v>
      </c>
      <c r="X27" s="35">
        <v>1</v>
      </c>
      <c r="Y27" s="45" t="s">
        <v>10</v>
      </c>
      <c r="Z27" s="46"/>
      <c r="AA27" s="10"/>
    </row>
    <row r="28" spans="1:27" ht="20.25" customHeight="1" x14ac:dyDescent="0.3">
      <c r="A28" s="19"/>
      <c r="B28" s="40"/>
      <c r="C28" s="31"/>
      <c r="D28" s="31"/>
      <c r="E28" s="33"/>
      <c r="F28" s="23"/>
      <c r="G28" s="23"/>
      <c r="H28" s="12" t="s">
        <v>39</v>
      </c>
      <c r="I28" s="5" t="s">
        <v>47</v>
      </c>
      <c r="J28" s="8">
        <f>SUM(K28:P28)</f>
        <v>544423.43999999994</v>
      </c>
      <c r="K28" s="17">
        <v>0</v>
      </c>
      <c r="L28" s="17">
        <v>0</v>
      </c>
      <c r="M28" s="17">
        <v>0</v>
      </c>
      <c r="N28" s="17">
        <v>0</v>
      </c>
      <c r="O28" s="17">
        <v>544423.43999999994</v>
      </c>
      <c r="P28" s="17">
        <v>0</v>
      </c>
      <c r="Q28" s="26"/>
      <c r="R28" s="31"/>
      <c r="S28" s="31"/>
      <c r="T28" s="31"/>
      <c r="U28" s="31"/>
      <c r="V28" s="31"/>
      <c r="W28" s="31"/>
      <c r="X28" s="31"/>
      <c r="Y28" s="47"/>
      <c r="Z28" s="48"/>
    </row>
    <row r="29" spans="1:27" ht="20.25" customHeight="1" x14ac:dyDescent="0.3">
      <c r="A29" s="19"/>
      <c r="B29" s="40"/>
      <c r="C29" s="31"/>
      <c r="D29" s="31"/>
      <c r="E29" s="33"/>
      <c r="F29" s="23"/>
      <c r="G29" s="23"/>
      <c r="H29" s="12" t="s">
        <v>46</v>
      </c>
      <c r="I29" s="14" t="s">
        <v>47</v>
      </c>
      <c r="J29" s="8">
        <f>SUM(K29:P29)</f>
        <v>20.079999999999998</v>
      </c>
      <c r="K29" s="17">
        <v>0</v>
      </c>
      <c r="L29" s="17">
        <v>0</v>
      </c>
      <c r="M29" s="17">
        <v>0</v>
      </c>
      <c r="N29" s="17">
        <v>0</v>
      </c>
      <c r="O29" s="17">
        <v>20.079999999999998</v>
      </c>
      <c r="P29" s="17">
        <v>0</v>
      </c>
      <c r="Q29" s="26"/>
      <c r="R29" s="31"/>
      <c r="S29" s="31"/>
      <c r="T29" s="31"/>
      <c r="U29" s="31"/>
      <c r="V29" s="31"/>
      <c r="W29" s="31"/>
      <c r="X29" s="31"/>
      <c r="Y29" s="47"/>
      <c r="Z29" s="48"/>
    </row>
    <row r="30" spans="1:27" ht="93" customHeight="1" x14ac:dyDescent="0.3">
      <c r="A30" s="19"/>
      <c r="B30" s="41"/>
      <c r="C30" s="32"/>
      <c r="D30" s="32"/>
      <c r="E30" s="34"/>
      <c r="F30" s="24"/>
      <c r="G30" s="24"/>
      <c r="H30" s="15" t="s">
        <v>40</v>
      </c>
      <c r="I30" s="5" t="s">
        <v>45</v>
      </c>
      <c r="J30" s="8">
        <f>O30</f>
        <v>3000000</v>
      </c>
      <c r="K30" s="17">
        <v>0</v>
      </c>
      <c r="L30" s="17">
        <v>0</v>
      </c>
      <c r="M30" s="17">
        <v>0</v>
      </c>
      <c r="N30" s="17">
        <v>0</v>
      </c>
      <c r="O30" s="17">
        <v>3000000</v>
      </c>
      <c r="P30" s="17">
        <v>0</v>
      </c>
      <c r="Q30" s="27"/>
      <c r="R30" s="32"/>
      <c r="S30" s="32"/>
      <c r="T30" s="32"/>
      <c r="U30" s="32"/>
      <c r="V30" s="32"/>
      <c r="W30" s="32"/>
      <c r="X30" s="32"/>
      <c r="Y30" s="49"/>
      <c r="Z30" s="50"/>
    </row>
    <row r="31" spans="1:27" x14ac:dyDescent="0.3">
      <c r="A31" s="44" t="s">
        <v>29</v>
      </c>
      <c r="B31" s="44"/>
      <c r="C31" s="44"/>
      <c r="D31" s="44"/>
      <c r="E31" s="44"/>
      <c r="F31" s="19" t="s">
        <v>10</v>
      </c>
      <c r="G31" s="19" t="s">
        <v>10</v>
      </c>
      <c r="H31" s="19" t="s">
        <v>10</v>
      </c>
      <c r="I31" s="5" t="s">
        <v>9</v>
      </c>
      <c r="J31" s="8">
        <f>SUM(K31:P31)</f>
        <v>6743331.54</v>
      </c>
      <c r="K31" s="17">
        <f t="shared" ref="K31:P31" si="3">K32</f>
        <v>129060</v>
      </c>
      <c r="L31" s="17">
        <f t="shared" si="3"/>
        <v>147425</v>
      </c>
      <c r="M31" s="17">
        <f t="shared" si="3"/>
        <v>235533.29</v>
      </c>
      <c r="N31" s="17">
        <f>N32+N33</f>
        <v>1967888.23</v>
      </c>
      <c r="O31" s="18">
        <f>O32+O33</f>
        <v>3949475.02</v>
      </c>
      <c r="P31" s="17">
        <f t="shared" si="3"/>
        <v>313950</v>
      </c>
      <c r="Q31" s="19" t="s">
        <v>10</v>
      </c>
      <c r="R31" s="19" t="s">
        <v>10</v>
      </c>
      <c r="S31" s="19" t="s">
        <v>10</v>
      </c>
      <c r="T31" s="19" t="s">
        <v>10</v>
      </c>
      <c r="U31" s="19" t="s">
        <v>10</v>
      </c>
      <c r="V31" s="19" t="s">
        <v>10</v>
      </c>
      <c r="W31" s="19" t="s">
        <v>10</v>
      </c>
      <c r="X31" s="19" t="s">
        <v>10</v>
      </c>
      <c r="Y31" s="45" t="s">
        <v>10</v>
      </c>
      <c r="Z31" s="46"/>
    </row>
    <row r="32" spans="1:27" ht="14.25" customHeight="1" x14ac:dyDescent="0.3">
      <c r="A32" s="44"/>
      <c r="B32" s="44"/>
      <c r="C32" s="44"/>
      <c r="D32" s="44"/>
      <c r="E32" s="44"/>
      <c r="F32" s="19"/>
      <c r="G32" s="19"/>
      <c r="H32" s="19"/>
      <c r="I32" s="5" t="s">
        <v>19</v>
      </c>
      <c r="J32" s="8">
        <f>SUM(K32:P32)</f>
        <v>2605019.2999999998</v>
      </c>
      <c r="K32" s="17">
        <f>K18+K21</f>
        <v>129060</v>
      </c>
      <c r="L32" s="17">
        <f>L18+L21</f>
        <v>147425</v>
      </c>
      <c r="M32" s="17">
        <f>M21+M18</f>
        <v>235533.29</v>
      </c>
      <c r="N32" s="17">
        <f>N21+N24+N25</f>
        <v>829575.99</v>
      </c>
      <c r="O32" s="17">
        <f>O28+O21+O18+O29</f>
        <v>949475.0199999999</v>
      </c>
      <c r="P32" s="17">
        <f>P21+P18</f>
        <v>313950</v>
      </c>
      <c r="Q32" s="19"/>
      <c r="R32" s="19"/>
      <c r="S32" s="19"/>
      <c r="T32" s="19"/>
      <c r="U32" s="19"/>
      <c r="V32" s="19"/>
      <c r="W32" s="19"/>
      <c r="X32" s="19"/>
      <c r="Y32" s="47"/>
      <c r="Z32" s="48"/>
    </row>
    <row r="33" spans="1:26" ht="17.25" customHeight="1" x14ac:dyDescent="0.3">
      <c r="A33" s="44"/>
      <c r="B33" s="44"/>
      <c r="C33" s="44"/>
      <c r="D33" s="44"/>
      <c r="E33" s="44"/>
      <c r="F33" s="19"/>
      <c r="G33" s="19"/>
      <c r="H33" s="19"/>
      <c r="I33" s="5" t="s">
        <v>20</v>
      </c>
      <c r="J33" s="8">
        <f>N33+O33</f>
        <v>4138312.24</v>
      </c>
      <c r="K33" s="17">
        <v>0</v>
      </c>
      <c r="L33" s="17">
        <v>0</v>
      </c>
      <c r="M33" s="17">
        <v>0</v>
      </c>
      <c r="N33" s="17">
        <f>N26</f>
        <v>1138312.24</v>
      </c>
      <c r="O33" s="17">
        <f>O30</f>
        <v>3000000</v>
      </c>
      <c r="P33" s="17">
        <v>0</v>
      </c>
      <c r="Q33" s="19"/>
      <c r="R33" s="19"/>
      <c r="S33" s="19"/>
      <c r="T33" s="19"/>
      <c r="U33" s="19"/>
      <c r="V33" s="19"/>
      <c r="W33" s="19"/>
      <c r="X33" s="19"/>
      <c r="Y33" s="49"/>
      <c r="Z33" s="50"/>
    </row>
    <row r="34" spans="1:26" x14ac:dyDescent="0.3">
      <c r="A34" s="3"/>
      <c r="B34" s="3"/>
      <c r="C34" s="3"/>
      <c r="D34" s="3"/>
      <c r="E34" s="3"/>
      <c r="F34" s="3"/>
      <c r="G34" s="3"/>
      <c r="H34" s="3"/>
      <c r="I34" s="3"/>
      <c r="J34" s="1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8.5" customHeight="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ht="31.5" customHeight="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spans="1:26" ht="36.75" customHeight="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</sheetData>
  <mergeCells count="118">
    <mergeCell ref="F11:H11"/>
    <mergeCell ref="H12:H13"/>
    <mergeCell ref="G12:G13"/>
    <mergeCell ref="U27:U30"/>
    <mergeCell ref="J3:Z3"/>
    <mergeCell ref="S1:Z1"/>
    <mergeCell ref="A4:Z4"/>
    <mergeCell ref="A5:Z5"/>
    <mergeCell ref="A6:Z6"/>
    <mergeCell ref="M2:Z2"/>
    <mergeCell ref="A7:Z7"/>
    <mergeCell ref="C9:D11"/>
    <mergeCell ref="C12:C13"/>
    <mergeCell ref="D12:D13"/>
    <mergeCell ref="E9:E13"/>
    <mergeCell ref="S10:Z10"/>
    <mergeCell ref="Q9:Z9"/>
    <mergeCell ref="K11:P11"/>
    <mergeCell ref="F9:P10"/>
    <mergeCell ref="M12:M13"/>
    <mergeCell ref="N12:N13"/>
    <mergeCell ref="F12:F13"/>
    <mergeCell ref="J11:J13"/>
    <mergeCell ref="K12:K13"/>
    <mergeCell ref="L12:L13"/>
    <mergeCell ref="A15:Z15"/>
    <mergeCell ref="A16:Z16"/>
    <mergeCell ref="V27:V30"/>
    <mergeCell ref="W27:W30"/>
    <mergeCell ref="X27:X30"/>
    <mergeCell ref="Y17:Z19"/>
    <mergeCell ref="V17:V19"/>
    <mergeCell ref="W17:W19"/>
    <mergeCell ref="X20:X22"/>
    <mergeCell ref="Y20:Z22"/>
    <mergeCell ref="V23:V26"/>
    <mergeCell ref="W23:W26"/>
    <mergeCell ref="X23:X26"/>
    <mergeCell ref="Y23:Z26"/>
    <mergeCell ref="Y27:Z30"/>
    <mergeCell ref="F27:F30"/>
    <mergeCell ref="G17:G19"/>
    <mergeCell ref="G27:G30"/>
    <mergeCell ref="X12:X13"/>
    <mergeCell ref="Y12:Z13"/>
    <mergeCell ref="Q10:Q13"/>
    <mergeCell ref="R10:R13"/>
    <mergeCell ref="V12:V13"/>
    <mergeCell ref="A40:Z40"/>
    <mergeCell ref="X31:X33"/>
    <mergeCell ref="F31:F33"/>
    <mergeCell ref="G31:G33"/>
    <mergeCell ref="H31:H33"/>
    <mergeCell ref="A31:E33"/>
    <mergeCell ref="Q31:Q33"/>
    <mergeCell ref="A38:Z38"/>
    <mergeCell ref="A39:Z39"/>
    <mergeCell ref="A37:Z37"/>
    <mergeCell ref="A36:Z36"/>
    <mergeCell ref="U31:U33"/>
    <mergeCell ref="A35:Z35"/>
    <mergeCell ref="Y31:Z33"/>
    <mergeCell ref="W12:W13"/>
    <mergeCell ref="S11:S13"/>
    <mergeCell ref="T12:T13"/>
    <mergeCell ref="U12:U13"/>
    <mergeCell ref="B27:B30"/>
    <mergeCell ref="A27:A30"/>
    <mergeCell ref="C17:C30"/>
    <mergeCell ref="Y14:Z14"/>
    <mergeCell ref="A9:A13"/>
    <mergeCell ref="O12:O13"/>
    <mergeCell ref="P12:P13"/>
    <mergeCell ref="B9:B13"/>
    <mergeCell ref="T17:T19"/>
    <mergeCell ref="I11:I13"/>
    <mergeCell ref="F17:F19"/>
    <mergeCell ref="U17:U19"/>
    <mergeCell ref="T11:Z11"/>
    <mergeCell ref="A17:A19"/>
    <mergeCell ref="B17:B19"/>
    <mergeCell ref="Q27:Q30"/>
    <mergeCell ref="R27:R30"/>
    <mergeCell ref="S27:S30"/>
    <mergeCell ref="T27:T30"/>
    <mergeCell ref="H17:H19"/>
    <mergeCell ref="X17:X19"/>
    <mergeCell ref="V31:V33"/>
    <mergeCell ref="W31:W33"/>
    <mergeCell ref="R20:R22"/>
    <mergeCell ref="T31:T33"/>
    <mergeCell ref="R31:R33"/>
    <mergeCell ref="S31:S33"/>
    <mergeCell ref="Q17:Q19"/>
    <mergeCell ref="R17:R19"/>
    <mergeCell ref="S17:S19"/>
    <mergeCell ref="W20:W22"/>
    <mergeCell ref="R23:R26"/>
    <mergeCell ref="S23:S26"/>
    <mergeCell ref="T23:T26"/>
    <mergeCell ref="U23:U26"/>
    <mergeCell ref="S20:S22"/>
    <mergeCell ref="T20:T22"/>
    <mergeCell ref="U20:U22"/>
    <mergeCell ref="V20:V22"/>
    <mergeCell ref="A20:A22"/>
    <mergeCell ref="B20:B22"/>
    <mergeCell ref="F20:F22"/>
    <mergeCell ref="G20:G22"/>
    <mergeCell ref="Q20:Q22"/>
    <mergeCell ref="A23:A26"/>
    <mergeCell ref="B23:B26"/>
    <mergeCell ref="F23:F26"/>
    <mergeCell ref="G23:G26"/>
    <mergeCell ref="Q23:Q26"/>
    <mergeCell ref="D17:D30"/>
    <mergeCell ref="E17:E30"/>
    <mergeCell ref="H20:H22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2025-02-24T09:09:09Z</cp:lastPrinted>
  <dcterms:created xsi:type="dcterms:W3CDTF">2018-11-16T03:18:38Z</dcterms:created>
  <dcterms:modified xsi:type="dcterms:W3CDTF">2025-02-24T09:09:12Z</dcterms:modified>
</cp:coreProperties>
</file>